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730" windowHeight="11310"/>
  </bookViews>
  <sheets>
    <sheet name="20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/>
  <c r="E41"/>
  <c r="M41" s="1"/>
  <c r="O42"/>
  <c r="O39"/>
  <c r="M18"/>
  <c r="M14"/>
  <c r="O14" s="1"/>
  <c r="M20"/>
  <c r="M16"/>
  <c r="M22"/>
  <c r="O22" s="1"/>
  <c r="E34"/>
  <c r="M34" s="1"/>
  <c r="O34" s="1"/>
  <c r="E10"/>
  <c r="M31"/>
  <c r="O31" s="1"/>
  <c r="M29"/>
  <c r="M27"/>
  <c r="O27" s="1"/>
  <c r="M25"/>
  <c r="O25" s="1"/>
  <c r="M12"/>
  <c r="M36" l="1"/>
  <c r="O36" s="1"/>
  <c r="O12"/>
  <c r="O29" l="1"/>
  <c r="E38"/>
  <c r="E9" s="1"/>
  <c r="M33" l="1"/>
  <c r="M9"/>
  <c r="M38"/>
  <c r="M10"/>
</calcChain>
</file>

<file path=xl/sharedStrings.xml><?xml version="1.0" encoding="utf-8"?>
<sst xmlns="http://schemas.openxmlformats.org/spreadsheetml/2006/main" count="147" uniqueCount="100">
  <si>
    <t>Categoria de investiții, denumirea și caracteristicile proiectului de investiții</t>
  </si>
  <si>
    <t>Parametrii proiectului de investiții</t>
  </si>
  <si>
    <t>inclusiv</t>
  </si>
  <si>
    <t>Durata de utilizare a obiectului de investiții,</t>
  </si>
  <si>
    <t>ani</t>
  </si>
  <si>
    <t>Amortizarea anuală estimată ce ar rezulta în urma realizării proiectului de investiții,</t>
  </si>
  <si>
    <t>mii lei</t>
  </si>
  <si>
    <t>Suma efectelor economice medii anuale estimate de-a lungul duratei de utilizare ale proiectului de investiții</t>
  </si>
  <si>
    <t>note</t>
  </si>
  <si>
    <t>Amplasarea proiectului de investiții, raionul, localitatea</t>
  </si>
  <si>
    <t xml:space="preserve">Cantitatea </t>
  </si>
  <si>
    <t>Buc.</t>
  </si>
  <si>
    <t>Valoarea estimată a proiectului de investiții mii lei, (fără TVA)</t>
  </si>
  <si>
    <t>Perioada de realizare</t>
  </si>
  <si>
    <t>Criteriul de evaluare</t>
  </si>
  <si>
    <t>Obiectivele rezultatele ce vor fi obținute în urma realizării proiectului de investiții</t>
  </si>
  <si>
    <t>Sursa de finanțare</t>
  </si>
  <si>
    <t>Parte a proiectului multianual de investiții nefinalizată, efectuată până la 31.12 a anului (t-1)</t>
  </si>
  <si>
    <t>cantitatea</t>
  </si>
  <si>
    <t>Valoarea, mii lei, (fără TVA)</t>
  </si>
  <si>
    <t>Valoarea,mii lei, (fără TVA)</t>
  </si>
  <si>
    <t>Total investiții, inclusiv:</t>
  </si>
  <si>
    <t>Proiecte de investiții din Planul</t>
  </si>
  <si>
    <r>
      <t>Costurile de exploatare estimate pentru anul „t” în cazul în care proiectul de investiții nu se  implementează Ext</t>
    </r>
    <r>
      <rPr>
        <vertAlign val="superscript"/>
        <sz val="8"/>
        <color theme="1"/>
        <rFont val="Times New Roman"/>
        <family val="1"/>
        <charset val="204"/>
      </rPr>
      <t>0</t>
    </r>
    <r>
      <rPr>
        <sz val="8"/>
        <color theme="1"/>
        <rFont val="Times New Roman"/>
        <family val="1"/>
        <charset val="204"/>
      </rPr>
      <t xml:space="preserve">, </t>
    </r>
  </si>
  <si>
    <r>
      <t>Costurile de exploatare estimate pentru anul „t” în cazul în care proiectul de investiții se implementează Ext</t>
    </r>
    <r>
      <rPr>
        <vertAlign val="superscript"/>
        <sz val="8"/>
        <color theme="1"/>
        <rFont val="Times New Roman"/>
        <family val="1"/>
        <charset val="204"/>
      </rPr>
      <t>1</t>
    </r>
    <r>
      <rPr>
        <sz val="8"/>
        <color theme="1"/>
        <rFont val="Times New Roman"/>
        <family val="1"/>
        <charset val="204"/>
      </rPr>
      <t xml:space="preserve">, </t>
    </r>
  </si>
  <si>
    <t>Investiţii în reţele şi capacităţi de producere existente</t>
  </si>
  <si>
    <t>B</t>
  </si>
  <si>
    <t>B.1.</t>
  </si>
  <si>
    <t>De alimentare cu apă</t>
  </si>
  <si>
    <t>B.1.4</t>
  </si>
  <si>
    <t>proprie</t>
  </si>
  <si>
    <t>B.1.1</t>
  </si>
  <si>
    <t>B.1.2</t>
  </si>
  <si>
    <t>B.1.3</t>
  </si>
  <si>
    <t xml:space="preserve">Reconstrucția fiderului 7 în legătură cu uzarea utilajului </t>
  </si>
  <si>
    <t>Mun. Strășeni satul Micăuți, Priza de apă Micăuți</t>
  </si>
  <si>
    <t>Procurarea Ttransformator TM-630 KV 10/04</t>
  </si>
  <si>
    <t>Mun. Strășeni, satul Micăuți</t>
  </si>
  <si>
    <t>B.2.</t>
  </si>
  <si>
    <t>De canalizare</t>
  </si>
  <si>
    <t>B.2.1</t>
  </si>
  <si>
    <t>Mun. Strășeni</t>
  </si>
  <si>
    <t>D</t>
  </si>
  <si>
    <t>Investiţii în echipamente de măsurare, aparate de control şi diagnostică, inclusiv aferente reţelelor</t>
  </si>
  <si>
    <t>D.1.1</t>
  </si>
  <si>
    <t>Contoare de apă tip DS SRP DN-15mm</t>
  </si>
  <si>
    <t>Mun. Strășeni, s.Făgureni, s. Micăuți</t>
  </si>
  <si>
    <t>o</t>
  </si>
  <si>
    <t xml:space="preserve">Branșarea, contorizarea, înlocuirea </t>
  </si>
  <si>
    <t xml:space="preserve">Note: </t>
  </si>
  <si>
    <t>n</t>
  </si>
  <si>
    <r>
      <t>1.</t>
    </r>
    <r>
      <rPr>
        <sz val="7"/>
        <color theme="1"/>
        <rFont val="Times New Roman"/>
        <family val="1"/>
        <charset val="204"/>
      </rPr>
      <t xml:space="preserve"> În coloana 7 se indică: „n” pentru criteriul necesare, „o” pentru criteriul obligatorii şi „e” pentru criteriul eficiente. </t>
    </r>
  </si>
  <si>
    <r>
      <t>2.</t>
    </r>
    <r>
      <rPr>
        <sz val="7"/>
        <color theme="1"/>
        <rFont val="Times New Roman"/>
        <family val="1"/>
        <charset val="204"/>
      </rPr>
      <t xml:space="preserve"> Calculele detaliate ale valorilor incluse în coloanele 16, 17 şi 18, inclusiv datele iniţiale de calcul vor fi prezentate separat pentru fiecare proiect de investiţii.</t>
    </r>
  </si>
  <si>
    <r>
      <t>3.</t>
    </r>
    <r>
      <rPr>
        <sz val="7"/>
        <color theme="1"/>
        <rFont val="Times New Roman"/>
        <family val="1"/>
        <charset val="204"/>
      </rPr>
      <t xml:space="preserve"> Pentru categoriile D şi E investiţiile aferente reţelelor se vor reflecta separat.</t>
    </r>
  </si>
  <si>
    <r>
      <t>4.</t>
    </r>
    <r>
      <rPr>
        <sz val="7"/>
        <color theme="1"/>
        <rFont val="Times New Roman"/>
        <family val="1"/>
        <charset val="204"/>
      </rPr>
      <t xml:space="preserve"> Informaţia privind durata de utilizare a obiectului de investiţii, amortizarea anuală şi sursa de finanţare poate fi indicată pe categorii de investiţii.</t>
    </r>
  </si>
  <si>
    <t>Mun. Strășeni, satul Micăuți Priza de apă Micăuți, satul Negrești</t>
  </si>
  <si>
    <t>Executor: Inginer-Șef Botnaru Sergiu_________________.</t>
  </si>
  <si>
    <t>C</t>
  </si>
  <si>
    <t>Investiţii în mijloace de transport, maşini, mecanisme, utilaje mecanice</t>
  </si>
  <si>
    <t>Reabilitarea drumului de acces căte stația de pompare a apelor uzate</t>
  </si>
  <si>
    <t xml:space="preserve">Procurarea și instalarea pompei de apă 250m3/h ( PMB 125X/10A ) </t>
  </si>
  <si>
    <t>Procurarea și montarea panoului de comandă pentru pompă apă uzată(150 DL530)</t>
  </si>
  <si>
    <t>Restabilirea sistemului de ventilare la stația de pompare a apelor uzate</t>
  </si>
  <si>
    <t xml:space="preserve">Instalarea camerelor pentru monitorizarea video a gurilr la rezervoarele de acumulare a apei la stația din s. Micăuți, mun. Strășeni, str.Iachir și s. Negrești. </t>
  </si>
  <si>
    <t>Pentru asigurarea securității și  îngrădirea accesului persoanelor neautorizate la gurile rezervoarelor de acumulare a apei.</t>
  </si>
  <si>
    <t>Pentru asigurarea condițiilor necesare de muncă a personalului care deservește stația de pompare a apelor uzate</t>
  </si>
  <si>
    <t>B.2.2</t>
  </si>
  <si>
    <t>B.2.3</t>
  </si>
  <si>
    <t>B.2.4</t>
  </si>
  <si>
    <t>C.1.1</t>
  </si>
  <si>
    <t>Investiții planificate pentru anul (2025)</t>
  </si>
  <si>
    <t>Asigurarea accesului vehiculelor și echipamentelor necesare pentru operarea stației de pompare</t>
  </si>
  <si>
    <t>Asigurarea eficienței operaționale, siguranței, și continuității serviciilor furnizate</t>
  </si>
  <si>
    <t>de investiții al S.A. Apă-Canal Strășeni propus spre aprobare de ANRE</t>
  </si>
  <si>
    <t>Construcția rețelei de aprovizionare cu apă a stației de pompare apelor uzate</t>
  </si>
  <si>
    <t>Asigurarea cerințelor de apărare împotriva incendiilor și pentru asigurarea condițiilor necesare de muncă a personalului care deservește stația de pompare a apelor uzate</t>
  </si>
  <si>
    <t>Procurarea a două automobile pentru sectoarele de apeduct și canalizare</t>
  </si>
  <si>
    <t>C.1.2</t>
  </si>
  <si>
    <t>Procurarea a uni autocamion de vidanjare pentru prestarea serviciilor curățire foselor septice și evacuarea a apelor uzate</t>
  </si>
  <si>
    <t>Contribuie la reducerea considerabilă a consumului de energie electrică</t>
  </si>
  <si>
    <t>E</t>
  </si>
  <si>
    <t xml:space="preserve"> Investiţii în clădiri şi construcţii, inclusiv aferente reţelelor</t>
  </si>
  <si>
    <t>E.1.1</t>
  </si>
  <si>
    <t>Montarea panourilor fotovoltaice 50 KW la stația de pompare a apei din mun. Strășeni, str. Varlaam</t>
  </si>
  <si>
    <t>Mun. Strășeni, str. Varlaam</t>
  </si>
  <si>
    <t>Reparația capitală a încăperilor stației de pompare a apei din mun. Strășeni, str. Varlaam</t>
  </si>
  <si>
    <t>B.1.5</t>
  </si>
  <si>
    <t>B.1.6</t>
  </si>
  <si>
    <t>Asigurarea funcționării eficiente și sigure,Crearea unui mediu de lucru sigur,Creșterea duratei de viață a infrastructurii,reducerea necesităților de reparații frecvente</t>
  </si>
  <si>
    <t>Extinderea capacității de deservire, reducând timpul de așteptare pentru clienți și îmbunătățirea eficienței operaționale.</t>
  </si>
  <si>
    <t>Control mai precis și automatizat al pompei de apă uzată, îmbunătățind funcționarea și fiabilitatea sistemului.</t>
  </si>
  <si>
    <t>Contribuie la reducerea pierderilor de energie și a costurilor oeraționale.</t>
  </si>
  <si>
    <t>Va asigura o alimentare electrică stabilă și continuă,reducerea pierderilor de energie,înbunătățirea siguranței operaționale..</t>
  </si>
  <si>
    <t>Îmbunătățirea capacității și eficienței,consum redus de energie,Reducerea riscului de avarii și necesitatea reparațiilor frecvente.</t>
  </si>
  <si>
    <t>Trim. II 2025</t>
  </si>
  <si>
    <t>Trim. II-III 2025</t>
  </si>
  <si>
    <t>Trim. II-IV  2025</t>
  </si>
  <si>
    <t>Trim. I-IV 2025</t>
  </si>
  <si>
    <t>Montarea panourilor fotovoltaice 70 KW la stația de pompare a apei din mun. Strășeni, str. Iachir</t>
  </si>
  <si>
    <t>Director S.A. ”Apă Canal Strășeni” Bodrug Dumitru  ________________.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</si>
</sst>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/>
    <xf numFmtId="0" fontId="8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2" fontId="9" fillId="3" borderId="2" xfId="0" applyNumberFormat="1" applyFont="1" applyFill="1" applyBorder="1" applyAlignment="1">
      <alignment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vertical="center"/>
    </xf>
    <xf numFmtId="0" fontId="11" fillId="0" borderId="0" xfId="0" applyFont="1" applyAlignment="1">
      <alignment horizontal="left" vertical="center" indent="3"/>
    </xf>
    <xf numFmtId="0" fontId="13" fillId="0" borderId="0" xfId="0" applyFont="1"/>
    <xf numFmtId="2" fontId="14" fillId="0" borderId="2" xfId="0" applyNumberFormat="1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2" fontId="5" fillId="4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53"/>
  <sheetViews>
    <sheetView tabSelected="1" topLeftCell="A49" zoomScale="120" zoomScaleNormal="120" workbookViewId="0">
      <selection activeCell="E61" sqref="E61"/>
    </sheetView>
  </sheetViews>
  <sheetFormatPr defaultRowHeight="15"/>
  <cols>
    <col min="1" max="1" width="9.140625" customWidth="1"/>
    <col min="2" max="2" width="24" customWidth="1"/>
    <col min="3" max="3" width="15.140625" customWidth="1"/>
    <col min="4" max="4" width="8.28515625" customWidth="1"/>
    <col min="7" max="7" width="7.5703125" customWidth="1"/>
    <col min="8" max="8" width="20.140625" customWidth="1"/>
    <col min="9" max="9" width="8.140625" customWidth="1"/>
    <col min="11" max="11" width="9.85546875" customWidth="1"/>
    <col min="18" max="20" width="9.140625" customWidth="1"/>
    <col min="21" max="21" width="18.42578125" customWidth="1"/>
  </cols>
  <sheetData>
    <row r="2" spans="1:22">
      <c r="A2" s="63" t="s">
        <v>22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1"/>
      <c r="U2" s="1"/>
      <c r="V2" s="1"/>
    </row>
    <row r="3" spans="1:22" ht="15.75" customHeight="1">
      <c r="A3" s="64" t="s">
        <v>73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2"/>
      <c r="U3" s="2"/>
      <c r="V3" s="2"/>
    </row>
    <row r="4" spans="1:22" ht="123.75">
      <c r="A4" s="65" t="s">
        <v>0</v>
      </c>
      <c r="B4" s="66"/>
      <c r="C4" s="65" t="s">
        <v>1</v>
      </c>
      <c r="D4" s="65"/>
      <c r="E4" s="65"/>
      <c r="F4" s="65"/>
      <c r="G4" s="65"/>
      <c r="H4" s="65"/>
      <c r="I4" s="65"/>
      <c r="J4" s="65" t="s">
        <v>2</v>
      </c>
      <c r="K4" s="65"/>
      <c r="L4" s="65"/>
      <c r="M4" s="65"/>
      <c r="N4" s="3" t="s">
        <v>3</v>
      </c>
      <c r="O4" s="3" t="s">
        <v>5</v>
      </c>
      <c r="P4" s="3" t="s">
        <v>23</v>
      </c>
      <c r="Q4" s="3" t="s">
        <v>24</v>
      </c>
      <c r="R4" s="52" t="s">
        <v>7</v>
      </c>
      <c r="S4" s="52" t="s">
        <v>8</v>
      </c>
    </row>
    <row r="5" spans="1:22" ht="16.5" customHeight="1">
      <c r="A5" s="66"/>
      <c r="B5" s="66"/>
      <c r="C5" s="52" t="s">
        <v>9</v>
      </c>
      <c r="D5" s="3" t="s">
        <v>10</v>
      </c>
      <c r="E5" s="52" t="s">
        <v>12</v>
      </c>
      <c r="F5" s="52" t="s">
        <v>13</v>
      </c>
      <c r="G5" s="52" t="s">
        <v>14</v>
      </c>
      <c r="H5" s="52" t="s">
        <v>15</v>
      </c>
      <c r="I5" s="52" t="s">
        <v>16</v>
      </c>
      <c r="J5" s="52" t="s">
        <v>17</v>
      </c>
      <c r="K5" s="52"/>
      <c r="L5" s="54" t="s">
        <v>70</v>
      </c>
      <c r="M5" s="54"/>
      <c r="N5" s="4"/>
      <c r="O5" s="4"/>
      <c r="P5" s="3" t="s">
        <v>6</v>
      </c>
      <c r="Q5" s="3" t="s">
        <v>6</v>
      </c>
      <c r="R5" s="52"/>
      <c r="S5" s="52"/>
    </row>
    <row r="6" spans="1:22" ht="26.25" customHeight="1">
      <c r="A6" s="66"/>
      <c r="B6" s="66"/>
      <c r="C6" s="52"/>
      <c r="D6" s="3" t="s">
        <v>11</v>
      </c>
      <c r="E6" s="52"/>
      <c r="F6" s="52"/>
      <c r="G6" s="52"/>
      <c r="H6" s="52"/>
      <c r="I6" s="52"/>
      <c r="J6" s="52"/>
      <c r="K6" s="52"/>
      <c r="L6" s="54"/>
      <c r="M6" s="54"/>
      <c r="N6" s="3" t="s">
        <v>4</v>
      </c>
      <c r="O6" s="3" t="s">
        <v>6</v>
      </c>
      <c r="P6" s="5"/>
      <c r="Q6" s="5"/>
      <c r="R6" s="52"/>
      <c r="S6" s="52"/>
    </row>
    <row r="7" spans="1:22" ht="45" customHeight="1">
      <c r="A7" s="66"/>
      <c r="B7" s="66"/>
      <c r="C7" s="52"/>
      <c r="D7" s="6"/>
      <c r="E7" s="52"/>
      <c r="F7" s="52"/>
      <c r="G7" s="52"/>
      <c r="H7" s="52"/>
      <c r="I7" s="52"/>
      <c r="J7" s="3" t="s">
        <v>18</v>
      </c>
      <c r="K7" s="3" t="s">
        <v>19</v>
      </c>
      <c r="L7" s="3" t="s">
        <v>18</v>
      </c>
      <c r="M7" s="3" t="s">
        <v>20</v>
      </c>
      <c r="N7" s="5"/>
      <c r="O7" s="5"/>
      <c r="P7" s="5"/>
      <c r="Q7" s="5"/>
      <c r="R7" s="52"/>
      <c r="S7" s="52"/>
    </row>
    <row r="8" spans="1:2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</row>
    <row r="9" spans="1:22">
      <c r="A9" s="61" t="s">
        <v>21</v>
      </c>
      <c r="B9" s="62"/>
      <c r="C9" s="8"/>
      <c r="D9" s="8"/>
      <c r="E9" s="35">
        <f>E10+E33+E38+E41</f>
        <v>4558.4449999999997</v>
      </c>
      <c r="F9" s="8"/>
      <c r="G9" s="8"/>
      <c r="H9" s="8"/>
      <c r="I9" s="8"/>
      <c r="J9" s="8"/>
      <c r="K9" s="8"/>
      <c r="L9" s="8"/>
      <c r="M9" s="35">
        <f>E9</f>
        <v>4558.4449999999997</v>
      </c>
      <c r="N9" s="8"/>
      <c r="O9" s="8"/>
      <c r="P9" s="8"/>
      <c r="Q9" s="8"/>
      <c r="R9" s="8"/>
      <c r="S9" s="8"/>
    </row>
    <row r="10" spans="1:22" ht="22.5">
      <c r="A10" s="9" t="s">
        <v>26</v>
      </c>
      <c r="B10" s="10" t="s">
        <v>25</v>
      </c>
      <c r="C10" s="11"/>
      <c r="D10" s="11"/>
      <c r="E10" s="26">
        <f>SUM(E12:E32)</f>
        <v>3235.9449999999997</v>
      </c>
      <c r="F10" s="27"/>
      <c r="G10" s="27"/>
      <c r="H10" s="27"/>
      <c r="I10" s="28"/>
      <c r="J10" s="27"/>
      <c r="K10" s="27"/>
      <c r="L10" s="28"/>
      <c r="M10" s="26">
        <f>E10</f>
        <v>3235.9449999999997</v>
      </c>
      <c r="N10" s="11"/>
      <c r="O10" s="11"/>
      <c r="P10" s="11"/>
      <c r="Q10" s="11"/>
      <c r="R10" s="11"/>
      <c r="S10" s="11"/>
    </row>
    <row r="11" spans="1:22">
      <c r="A11" s="15" t="s">
        <v>27</v>
      </c>
      <c r="B11" s="16" t="s">
        <v>28</v>
      </c>
      <c r="C11" s="17"/>
      <c r="D11" s="17"/>
      <c r="E11" s="17"/>
      <c r="F11" s="17"/>
      <c r="G11" s="17"/>
      <c r="H11" s="17"/>
      <c r="I11" s="18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22" ht="15" customHeight="1">
      <c r="A12" s="39" t="s">
        <v>31</v>
      </c>
      <c r="B12" s="41" t="s">
        <v>60</v>
      </c>
      <c r="C12" s="41" t="s">
        <v>37</v>
      </c>
      <c r="D12" s="47">
        <v>1</v>
      </c>
      <c r="E12" s="45">
        <v>883.19</v>
      </c>
      <c r="F12" s="47" t="s">
        <v>94</v>
      </c>
      <c r="G12" s="7"/>
      <c r="H12" s="43" t="s">
        <v>93</v>
      </c>
      <c r="I12" s="47" t="s">
        <v>30</v>
      </c>
      <c r="J12" s="37"/>
      <c r="K12" s="37"/>
      <c r="L12" s="47">
        <v>1</v>
      </c>
      <c r="M12" s="51">
        <f>E12</f>
        <v>883.19</v>
      </c>
      <c r="N12" s="47">
        <v>8</v>
      </c>
      <c r="O12" s="51">
        <f t="shared" ref="O12:O14" si="0">M12/N12</f>
        <v>110.39875000000001</v>
      </c>
      <c r="P12" s="37"/>
      <c r="Q12" s="37"/>
      <c r="R12" s="37"/>
      <c r="S12" s="37"/>
    </row>
    <row r="13" spans="1:22" ht="59.25" customHeight="1">
      <c r="A13" s="40"/>
      <c r="B13" s="42"/>
      <c r="C13" s="42"/>
      <c r="D13" s="48"/>
      <c r="E13" s="46"/>
      <c r="F13" s="48"/>
      <c r="G13" s="7" t="s">
        <v>50</v>
      </c>
      <c r="H13" s="44"/>
      <c r="I13" s="48"/>
      <c r="J13" s="38"/>
      <c r="K13" s="38"/>
      <c r="L13" s="48"/>
      <c r="M13" s="58"/>
      <c r="N13" s="48"/>
      <c r="O13" s="58"/>
      <c r="P13" s="38"/>
      <c r="Q13" s="38"/>
      <c r="R13" s="38"/>
      <c r="S13" s="38"/>
    </row>
    <row r="14" spans="1:22">
      <c r="A14" s="55" t="s">
        <v>32</v>
      </c>
      <c r="B14" s="59" t="s">
        <v>34</v>
      </c>
      <c r="C14" s="59" t="s">
        <v>35</v>
      </c>
      <c r="D14" s="52">
        <v>1</v>
      </c>
      <c r="E14" s="60">
        <v>202.4</v>
      </c>
      <c r="F14" s="52" t="s">
        <v>95</v>
      </c>
      <c r="G14" s="7"/>
      <c r="H14" s="54" t="s">
        <v>92</v>
      </c>
      <c r="I14" s="52" t="s">
        <v>30</v>
      </c>
      <c r="J14" s="49"/>
      <c r="K14" s="49"/>
      <c r="L14" s="52">
        <v>1</v>
      </c>
      <c r="M14" s="51">
        <f t="shared" ref="M14" si="1">E14</f>
        <v>202.4</v>
      </c>
      <c r="N14" s="52">
        <v>11</v>
      </c>
      <c r="O14" s="51">
        <f t="shared" si="0"/>
        <v>18.400000000000002</v>
      </c>
      <c r="P14" s="49"/>
      <c r="Q14" s="49"/>
      <c r="R14" s="49"/>
      <c r="S14" s="49"/>
    </row>
    <row r="15" spans="1:22" ht="45.75" customHeight="1">
      <c r="A15" s="39"/>
      <c r="B15" s="41"/>
      <c r="C15" s="41"/>
      <c r="D15" s="47"/>
      <c r="E15" s="45"/>
      <c r="F15" s="47"/>
      <c r="G15" s="12" t="s">
        <v>47</v>
      </c>
      <c r="H15" s="43"/>
      <c r="I15" s="47"/>
      <c r="J15" s="37"/>
      <c r="K15" s="37"/>
      <c r="L15" s="47"/>
      <c r="M15" s="58"/>
      <c r="N15" s="47"/>
      <c r="O15" s="58"/>
      <c r="P15" s="37"/>
      <c r="Q15" s="37"/>
      <c r="R15" s="37"/>
      <c r="S15" s="37"/>
    </row>
    <row r="16" spans="1:22" ht="15" customHeight="1">
      <c r="A16" s="55" t="s">
        <v>33</v>
      </c>
      <c r="B16" s="59" t="s">
        <v>36</v>
      </c>
      <c r="C16" s="59" t="s">
        <v>35</v>
      </c>
      <c r="D16" s="52">
        <v>1</v>
      </c>
      <c r="E16" s="60">
        <v>36</v>
      </c>
      <c r="F16" s="52" t="s">
        <v>96</v>
      </c>
      <c r="G16" s="7"/>
      <c r="H16" s="54" t="s">
        <v>91</v>
      </c>
      <c r="I16" s="52" t="s">
        <v>30</v>
      </c>
      <c r="J16" s="49"/>
      <c r="K16" s="49"/>
      <c r="L16" s="52">
        <v>1</v>
      </c>
      <c r="M16" s="51">
        <f t="shared" ref="M16" si="2">E16</f>
        <v>36</v>
      </c>
      <c r="N16" s="52">
        <v>15</v>
      </c>
      <c r="O16" s="51">
        <v>2.4</v>
      </c>
      <c r="P16" s="49"/>
      <c r="Q16" s="49"/>
      <c r="R16" s="49"/>
      <c r="S16" s="49"/>
    </row>
    <row r="17" spans="1:19" ht="27.75" customHeight="1">
      <c r="A17" s="55"/>
      <c r="B17" s="59"/>
      <c r="C17" s="59"/>
      <c r="D17" s="52"/>
      <c r="E17" s="60"/>
      <c r="F17" s="47"/>
      <c r="G17" s="7" t="s">
        <v>47</v>
      </c>
      <c r="H17" s="54"/>
      <c r="I17" s="52"/>
      <c r="J17" s="49"/>
      <c r="K17" s="49"/>
      <c r="L17" s="52"/>
      <c r="M17" s="58"/>
      <c r="N17" s="52"/>
      <c r="O17" s="58"/>
      <c r="P17" s="49"/>
      <c r="Q17" s="49"/>
      <c r="R17" s="49"/>
      <c r="S17" s="49"/>
    </row>
    <row r="18" spans="1:19" ht="15" customHeight="1">
      <c r="A18" s="55" t="s">
        <v>29</v>
      </c>
      <c r="B18" s="59" t="s">
        <v>98</v>
      </c>
      <c r="C18" s="59" t="s">
        <v>35</v>
      </c>
      <c r="D18" s="52">
        <v>1</v>
      </c>
      <c r="E18" s="60">
        <v>975</v>
      </c>
      <c r="F18" s="52" t="s">
        <v>96</v>
      </c>
      <c r="G18" s="7"/>
      <c r="H18" s="52" t="s">
        <v>79</v>
      </c>
      <c r="I18" s="52" t="s">
        <v>30</v>
      </c>
      <c r="J18" s="49"/>
      <c r="K18" s="49"/>
      <c r="L18" s="52">
        <v>1</v>
      </c>
      <c r="M18" s="51">
        <f t="shared" ref="M18" si="3">E18</f>
        <v>975</v>
      </c>
      <c r="N18" s="52">
        <v>15</v>
      </c>
      <c r="O18" s="51">
        <v>2.4</v>
      </c>
      <c r="P18" s="49"/>
      <c r="Q18" s="49"/>
      <c r="R18" s="49"/>
      <c r="S18" s="49"/>
    </row>
    <row r="19" spans="1:19" ht="27.75" customHeight="1">
      <c r="A19" s="55"/>
      <c r="B19" s="59"/>
      <c r="C19" s="59"/>
      <c r="D19" s="52"/>
      <c r="E19" s="60"/>
      <c r="F19" s="47"/>
      <c r="G19" s="7" t="s">
        <v>47</v>
      </c>
      <c r="H19" s="52"/>
      <c r="I19" s="52"/>
      <c r="J19" s="49"/>
      <c r="K19" s="49"/>
      <c r="L19" s="52"/>
      <c r="M19" s="58"/>
      <c r="N19" s="52"/>
      <c r="O19" s="58"/>
      <c r="P19" s="49"/>
      <c r="Q19" s="49"/>
      <c r="R19" s="49"/>
      <c r="S19" s="49"/>
    </row>
    <row r="20" spans="1:19" ht="15" customHeight="1">
      <c r="A20" s="55" t="s">
        <v>86</v>
      </c>
      <c r="B20" s="59" t="s">
        <v>83</v>
      </c>
      <c r="C20" s="59" t="s">
        <v>35</v>
      </c>
      <c r="D20" s="52">
        <v>1</v>
      </c>
      <c r="E20" s="60">
        <v>568.75</v>
      </c>
      <c r="F20" s="52" t="s">
        <v>96</v>
      </c>
      <c r="G20" s="7"/>
      <c r="H20" s="52" t="s">
        <v>79</v>
      </c>
      <c r="I20" s="52" t="s">
        <v>30</v>
      </c>
      <c r="J20" s="49"/>
      <c r="K20" s="49"/>
      <c r="L20" s="52">
        <v>1</v>
      </c>
      <c r="M20" s="51">
        <f t="shared" ref="M20" si="4">E20</f>
        <v>568.75</v>
      </c>
      <c r="N20" s="52">
        <v>15</v>
      </c>
      <c r="O20" s="51">
        <v>2.4</v>
      </c>
      <c r="P20" s="49"/>
      <c r="Q20" s="49"/>
      <c r="R20" s="49"/>
      <c r="S20" s="49"/>
    </row>
    <row r="21" spans="1:19" ht="27.75" customHeight="1">
      <c r="A21" s="55"/>
      <c r="B21" s="59"/>
      <c r="C21" s="59"/>
      <c r="D21" s="52"/>
      <c r="E21" s="60"/>
      <c r="F21" s="47"/>
      <c r="G21" s="7" t="s">
        <v>47</v>
      </c>
      <c r="H21" s="52"/>
      <c r="I21" s="52"/>
      <c r="J21" s="49"/>
      <c r="K21" s="49"/>
      <c r="L21" s="52"/>
      <c r="M21" s="58"/>
      <c r="N21" s="52"/>
      <c r="O21" s="58"/>
      <c r="P21" s="49"/>
      <c r="Q21" s="49"/>
      <c r="R21" s="49"/>
      <c r="S21" s="49"/>
    </row>
    <row r="22" spans="1:19" ht="15" customHeight="1">
      <c r="A22" s="55" t="s">
        <v>87</v>
      </c>
      <c r="B22" s="59" t="s">
        <v>63</v>
      </c>
      <c r="C22" s="59" t="s">
        <v>55</v>
      </c>
      <c r="D22" s="52">
        <v>1</v>
      </c>
      <c r="E22" s="60">
        <v>153.19999999999999</v>
      </c>
      <c r="F22" s="52" t="s">
        <v>95</v>
      </c>
      <c r="G22" s="7"/>
      <c r="H22" s="52" t="s">
        <v>64</v>
      </c>
      <c r="I22" s="52" t="s">
        <v>30</v>
      </c>
      <c r="J22" s="49"/>
      <c r="K22" s="49"/>
      <c r="L22" s="52">
        <v>1</v>
      </c>
      <c r="M22" s="51">
        <f t="shared" ref="M22" si="5">E22</f>
        <v>153.19999999999999</v>
      </c>
      <c r="N22" s="52">
        <v>5</v>
      </c>
      <c r="O22" s="51">
        <f>M22/N22</f>
        <v>30.639999999999997</v>
      </c>
      <c r="P22" s="49"/>
      <c r="Q22" s="49"/>
      <c r="R22" s="49"/>
      <c r="S22" s="49"/>
    </row>
    <row r="23" spans="1:19" ht="64.5" customHeight="1">
      <c r="A23" s="55"/>
      <c r="B23" s="59"/>
      <c r="C23" s="59"/>
      <c r="D23" s="52"/>
      <c r="E23" s="60"/>
      <c r="F23" s="47"/>
      <c r="G23" s="12" t="s">
        <v>47</v>
      </c>
      <c r="H23" s="52"/>
      <c r="I23" s="52"/>
      <c r="J23" s="49"/>
      <c r="K23" s="49"/>
      <c r="L23" s="52"/>
      <c r="M23" s="58"/>
      <c r="N23" s="52"/>
      <c r="O23" s="58"/>
      <c r="P23" s="49"/>
      <c r="Q23" s="49"/>
      <c r="R23" s="49"/>
      <c r="S23" s="49"/>
    </row>
    <row r="24" spans="1:19" ht="21" customHeight="1">
      <c r="A24" s="19" t="s">
        <v>38</v>
      </c>
      <c r="B24" s="20" t="s">
        <v>39</v>
      </c>
      <c r="C24" s="21"/>
      <c r="D24" s="21"/>
      <c r="E24" s="25"/>
      <c r="F24" s="22"/>
      <c r="G24" s="21"/>
      <c r="H24" s="22"/>
      <c r="I24" s="23"/>
      <c r="J24" s="21"/>
      <c r="K24" s="21"/>
      <c r="L24" s="21"/>
      <c r="M24" s="25"/>
      <c r="N24" s="21"/>
      <c r="O24" s="25"/>
      <c r="P24" s="21"/>
      <c r="Q24" s="21"/>
      <c r="R24" s="21"/>
      <c r="S24" s="21"/>
    </row>
    <row r="25" spans="1:19">
      <c r="A25" s="55" t="s">
        <v>40</v>
      </c>
      <c r="B25" s="59" t="s">
        <v>61</v>
      </c>
      <c r="C25" s="59" t="s">
        <v>41</v>
      </c>
      <c r="D25" s="52">
        <v>1</v>
      </c>
      <c r="E25" s="60">
        <v>44.83</v>
      </c>
      <c r="F25" s="52" t="s">
        <v>97</v>
      </c>
      <c r="G25" s="7"/>
      <c r="H25" s="54" t="s">
        <v>90</v>
      </c>
      <c r="I25" s="52" t="s">
        <v>30</v>
      </c>
      <c r="J25" s="49"/>
      <c r="K25" s="49"/>
      <c r="L25" s="52">
        <v>1</v>
      </c>
      <c r="M25" s="50">
        <f>E25</f>
        <v>44.83</v>
      </c>
      <c r="N25" s="52">
        <v>10</v>
      </c>
      <c r="O25" s="50">
        <f>M25/N25</f>
        <v>4.4829999999999997</v>
      </c>
      <c r="P25" s="49"/>
      <c r="Q25" s="49"/>
      <c r="R25" s="49"/>
      <c r="S25" s="49"/>
    </row>
    <row r="26" spans="1:19" ht="52.5" customHeight="1">
      <c r="A26" s="39"/>
      <c r="B26" s="41"/>
      <c r="C26" s="41"/>
      <c r="D26" s="47"/>
      <c r="E26" s="45"/>
      <c r="F26" s="47"/>
      <c r="G26" s="12" t="s">
        <v>50</v>
      </c>
      <c r="H26" s="43"/>
      <c r="I26" s="47"/>
      <c r="J26" s="37"/>
      <c r="K26" s="37"/>
      <c r="L26" s="47"/>
      <c r="M26" s="51"/>
      <c r="N26" s="47"/>
      <c r="O26" s="51"/>
      <c r="P26" s="37"/>
      <c r="Q26" s="37"/>
      <c r="R26" s="37"/>
      <c r="S26" s="37"/>
    </row>
    <row r="27" spans="1:19">
      <c r="A27" s="55" t="s">
        <v>66</v>
      </c>
      <c r="B27" s="59" t="s">
        <v>62</v>
      </c>
      <c r="C27" s="59" t="s">
        <v>41</v>
      </c>
      <c r="D27" s="52">
        <v>1</v>
      </c>
      <c r="E27" s="60">
        <v>247.57499999999999</v>
      </c>
      <c r="F27" s="52" t="s">
        <v>97</v>
      </c>
      <c r="G27" s="7"/>
      <c r="H27" s="52" t="s">
        <v>65</v>
      </c>
      <c r="I27" s="52" t="s">
        <v>30</v>
      </c>
      <c r="J27" s="49"/>
      <c r="K27" s="49"/>
      <c r="L27" s="52">
        <v>1</v>
      </c>
      <c r="M27" s="50">
        <f>E27</f>
        <v>247.57499999999999</v>
      </c>
      <c r="N27" s="52">
        <v>10</v>
      </c>
      <c r="O27" s="50">
        <f>M27/N27</f>
        <v>24.7575</v>
      </c>
      <c r="P27" s="49"/>
      <c r="Q27" s="49"/>
      <c r="R27" s="49"/>
      <c r="S27" s="49"/>
    </row>
    <row r="28" spans="1:19" ht="50.25" customHeight="1">
      <c r="A28" s="39"/>
      <c r="B28" s="41"/>
      <c r="C28" s="41"/>
      <c r="D28" s="47"/>
      <c r="E28" s="45"/>
      <c r="F28" s="47"/>
      <c r="G28" s="12" t="s">
        <v>50</v>
      </c>
      <c r="H28" s="47"/>
      <c r="I28" s="47"/>
      <c r="J28" s="37"/>
      <c r="K28" s="37"/>
      <c r="L28" s="47"/>
      <c r="M28" s="51"/>
      <c r="N28" s="47"/>
      <c r="O28" s="51"/>
      <c r="P28" s="37"/>
      <c r="Q28" s="37"/>
      <c r="R28" s="37"/>
      <c r="S28" s="37"/>
    </row>
    <row r="29" spans="1:19" ht="15" customHeight="1">
      <c r="A29" s="55" t="s">
        <v>67</v>
      </c>
      <c r="B29" s="59" t="s">
        <v>74</v>
      </c>
      <c r="C29" s="59" t="s">
        <v>41</v>
      </c>
      <c r="D29" s="52">
        <v>1</v>
      </c>
      <c r="E29" s="60">
        <v>25</v>
      </c>
      <c r="F29" s="52" t="s">
        <v>97</v>
      </c>
      <c r="G29" s="7"/>
      <c r="H29" s="52" t="s">
        <v>75</v>
      </c>
      <c r="I29" s="52" t="s">
        <v>30</v>
      </c>
      <c r="J29" s="49"/>
      <c r="K29" s="49"/>
      <c r="L29" s="52">
        <v>1</v>
      </c>
      <c r="M29" s="50">
        <f>E29</f>
        <v>25</v>
      </c>
      <c r="N29" s="52">
        <v>40</v>
      </c>
      <c r="O29" s="50">
        <f>M29/N29</f>
        <v>0.625</v>
      </c>
      <c r="P29" s="49"/>
      <c r="Q29" s="49"/>
      <c r="R29" s="49"/>
      <c r="S29" s="49"/>
    </row>
    <row r="30" spans="1:19" ht="63.75" customHeight="1">
      <c r="A30" s="39"/>
      <c r="B30" s="41"/>
      <c r="C30" s="41"/>
      <c r="D30" s="47"/>
      <c r="E30" s="45"/>
      <c r="F30" s="47"/>
      <c r="G30" s="12" t="s">
        <v>50</v>
      </c>
      <c r="H30" s="47"/>
      <c r="I30" s="47"/>
      <c r="J30" s="37"/>
      <c r="K30" s="37"/>
      <c r="L30" s="47"/>
      <c r="M30" s="51"/>
      <c r="N30" s="47"/>
      <c r="O30" s="51"/>
      <c r="P30" s="37"/>
      <c r="Q30" s="37"/>
      <c r="R30" s="37"/>
      <c r="S30" s="37"/>
    </row>
    <row r="31" spans="1:19">
      <c r="A31" s="55" t="s">
        <v>68</v>
      </c>
      <c r="B31" s="59" t="s">
        <v>59</v>
      </c>
      <c r="C31" s="59" t="s">
        <v>41</v>
      </c>
      <c r="D31" s="52">
        <v>1</v>
      </c>
      <c r="E31" s="60">
        <v>100</v>
      </c>
      <c r="F31" s="52" t="s">
        <v>97</v>
      </c>
      <c r="G31" s="7"/>
      <c r="H31" s="52" t="s">
        <v>71</v>
      </c>
      <c r="I31" s="52" t="s">
        <v>30</v>
      </c>
      <c r="J31" s="49"/>
      <c r="K31" s="49"/>
      <c r="L31" s="52">
        <v>1</v>
      </c>
      <c r="M31" s="50">
        <f>E31</f>
        <v>100</v>
      </c>
      <c r="N31" s="52">
        <v>10</v>
      </c>
      <c r="O31" s="50">
        <f>M31/N31</f>
        <v>10</v>
      </c>
      <c r="P31" s="49"/>
      <c r="Q31" s="49"/>
      <c r="R31" s="49"/>
      <c r="S31" s="49"/>
    </row>
    <row r="32" spans="1:19" ht="33.75" customHeight="1">
      <c r="A32" s="39"/>
      <c r="B32" s="41"/>
      <c r="C32" s="41"/>
      <c r="D32" s="47"/>
      <c r="E32" s="45"/>
      <c r="F32" s="47"/>
      <c r="G32" s="12" t="s">
        <v>50</v>
      </c>
      <c r="H32" s="47"/>
      <c r="I32" s="47"/>
      <c r="J32" s="37"/>
      <c r="K32" s="37"/>
      <c r="L32" s="47"/>
      <c r="M32" s="51"/>
      <c r="N32" s="47"/>
      <c r="O32" s="51"/>
      <c r="P32" s="37"/>
      <c r="Q32" s="37"/>
      <c r="R32" s="37"/>
      <c r="S32" s="37"/>
    </row>
    <row r="33" spans="1:19" ht="44.25" customHeight="1">
      <c r="A33" s="9" t="s">
        <v>57</v>
      </c>
      <c r="B33" s="10" t="s">
        <v>58</v>
      </c>
      <c r="C33" s="13"/>
      <c r="D33" s="14"/>
      <c r="E33" s="26">
        <f>E36+E34</f>
        <v>747.5</v>
      </c>
      <c r="F33" s="29"/>
      <c r="G33" s="29"/>
      <c r="H33" s="29"/>
      <c r="I33" s="30"/>
      <c r="J33" s="29"/>
      <c r="K33" s="29"/>
      <c r="L33" s="30"/>
      <c r="M33" s="26">
        <f>E33</f>
        <v>747.5</v>
      </c>
      <c r="N33" s="30"/>
      <c r="O33" s="30"/>
      <c r="P33" s="29"/>
      <c r="Q33" s="13"/>
      <c r="R33" s="13"/>
      <c r="S33" s="13"/>
    </row>
    <row r="34" spans="1:19" ht="15" customHeight="1">
      <c r="A34" s="39" t="s">
        <v>69</v>
      </c>
      <c r="B34" s="41" t="s">
        <v>76</v>
      </c>
      <c r="C34" s="41" t="s">
        <v>41</v>
      </c>
      <c r="D34" s="43">
        <v>2</v>
      </c>
      <c r="E34" s="45">
        <f>211.25*D34</f>
        <v>422.5</v>
      </c>
      <c r="F34" s="47" t="s">
        <v>97</v>
      </c>
      <c r="G34" s="7"/>
      <c r="H34" s="47" t="s">
        <v>72</v>
      </c>
      <c r="I34" s="47" t="s">
        <v>30</v>
      </c>
      <c r="J34" s="37"/>
      <c r="K34" s="37"/>
      <c r="L34" s="47">
        <v>1</v>
      </c>
      <c r="M34" s="51">
        <f>E34</f>
        <v>422.5</v>
      </c>
      <c r="N34" s="47">
        <v>7</v>
      </c>
      <c r="O34" s="51">
        <f>M34/N34</f>
        <v>60.357142857142854</v>
      </c>
      <c r="P34" s="37"/>
      <c r="Q34" s="37"/>
      <c r="R34" s="37"/>
      <c r="S34" s="37"/>
    </row>
    <row r="35" spans="1:19" ht="37.5" customHeight="1">
      <c r="A35" s="40"/>
      <c r="B35" s="42"/>
      <c r="C35" s="42"/>
      <c r="D35" s="44"/>
      <c r="E35" s="46"/>
      <c r="F35" s="48"/>
      <c r="G35" s="12" t="s">
        <v>50</v>
      </c>
      <c r="H35" s="48"/>
      <c r="I35" s="48"/>
      <c r="J35" s="38"/>
      <c r="K35" s="38"/>
      <c r="L35" s="48"/>
      <c r="M35" s="58"/>
      <c r="N35" s="48"/>
      <c r="O35" s="58"/>
      <c r="P35" s="38"/>
      <c r="Q35" s="38"/>
      <c r="R35" s="38"/>
      <c r="S35" s="38"/>
    </row>
    <row r="36" spans="1:19" ht="15" customHeight="1">
      <c r="A36" s="39" t="s">
        <v>77</v>
      </c>
      <c r="B36" s="41" t="s">
        <v>78</v>
      </c>
      <c r="C36" s="41" t="s">
        <v>41</v>
      </c>
      <c r="D36" s="43">
        <v>2</v>
      </c>
      <c r="E36" s="45">
        <v>325</v>
      </c>
      <c r="F36" s="47" t="s">
        <v>97</v>
      </c>
      <c r="G36" s="7"/>
      <c r="H36" s="43" t="s">
        <v>89</v>
      </c>
      <c r="I36" s="47" t="s">
        <v>30</v>
      </c>
      <c r="J36" s="37"/>
      <c r="K36" s="37"/>
      <c r="L36" s="47">
        <v>1</v>
      </c>
      <c r="M36" s="51">
        <f>E36</f>
        <v>325</v>
      </c>
      <c r="N36" s="47">
        <v>7</v>
      </c>
      <c r="O36" s="51">
        <f>M36/N36</f>
        <v>46.428571428571431</v>
      </c>
      <c r="P36" s="37"/>
      <c r="Q36" s="37"/>
      <c r="R36" s="37"/>
      <c r="S36" s="37"/>
    </row>
    <row r="37" spans="1:19" ht="56.25" customHeight="1">
      <c r="A37" s="40"/>
      <c r="B37" s="42"/>
      <c r="C37" s="42"/>
      <c r="D37" s="44"/>
      <c r="E37" s="46"/>
      <c r="F37" s="48"/>
      <c r="G37" s="12" t="s">
        <v>50</v>
      </c>
      <c r="H37" s="44"/>
      <c r="I37" s="48"/>
      <c r="J37" s="38"/>
      <c r="K37" s="38"/>
      <c r="L37" s="48"/>
      <c r="M37" s="58"/>
      <c r="N37" s="48"/>
      <c r="O37" s="58"/>
      <c r="P37" s="38"/>
      <c r="Q37" s="38"/>
      <c r="R37" s="38"/>
      <c r="S37" s="38"/>
    </row>
    <row r="38" spans="1:19" ht="44.25" customHeight="1">
      <c r="A38" s="9" t="s">
        <v>42</v>
      </c>
      <c r="B38" s="10" t="s">
        <v>43</v>
      </c>
      <c r="C38" s="13"/>
      <c r="D38" s="14"/>
      <c r="E38" s="26">
        <f>E39</f>
        <v>75</v>
      </c>
      <c r="F38" s="29"/>
      <c r="G38" s="29"/>
      <c r="H38" s="29"/>
      <c r="I38" s="30"/>
      <c r="J38" s="29"/>
      <c r="K38" s="29"/>
      <c r="L38" s="30"/>
      <c r="M38" s="26">
        <f>E38</f>
        <v>75</v>
      </c>
      <c r="N38" s="30"/>
      <c r="O38" s="30"/>
      <c r="P38" s="29"/>
      <c r="Q38" s="13"/>
      <c r="R38" s="13"/>
      <c r="S38" s="13"/>
    </row>
    <row r="39" spans="1:19">
      <c r="A39" s="55" t="s">
        <v>44</v>
      </c>
      <c r="B39" s="56" t="s">
        <v>45</v>
      </c>
      <c r="C39" s="57" t="s">
        <v>46</v>
      </c>
      <c r="D39" s="54">
        <v>300</v>
      </c>
      <c r="E39" s="54">
        <v>75</v>
      </c>
      <c r="F39" s="54" t="s">
        <v>97</v>
      </c>
      <c r="G39" s="36"/>
      <c r="H39" s="54" t="s">
        <v>48</v>
      </c>
      <c r="I39" s="54" t="s">
        <v>30</v>
      </c>
      <c r="J39" s="53"/>
      <c r="K39" s="53"/>
      <c r="L39" s="54">
        <v>300</v>
      </c>
      <c r="M39" s="54">
        <v>75</v>
      </c>
      <c r="N39" s="54">
        <v>5</v>
      </c>
      <c r="O39" s="54">
        <f>M39/N39</f>
        <v>15</v>
      </c>
      <c r="P39" s="53"/>
      <c r="Q39" s="53"/>
      <c r="R39" s="53"/>
      <c r="S39" s="53"/>
    </row>
    <row r="40" spans="1:19" ht="17.25" customHeight="1">
      <c r="A40" s="55"/>
      <c r="B40" s="56"/>
      <c r="C40" s="57"/>
      <c r="D40" s="54"/>
      <c r="E40" s="54"/>
      <c r="F40" s="54"/>
      <c r="G40" s="36" t="s">
        <v>47</v>
      </c>
      <c r="H40" s="54"/>
      <c r="I40" s="54"/>
      <c r="J40" s="53"/>
      <c r="K40" s="53"/>
      <c r="L40" s="54"/>
      <c r="M40" s="54"/>
      <c r="N40" s="54"/>
      <c r="O40" s="54"/>
      <c r="P40" s="53"/>
      <c r="Q40" s="53"/>
      <c r="R40" s="53"/>
      <c r="S40" s="53"/>
    </row>
    <row r="41" spans="1:19" ht="44.25" customHeight="1">
      <c r="A41" s="9" t="s">
        <v>80</v>
      </c>
      <c r="B41" s="10" t="s">
        <v>81</v>
      </c>
      <c r="C41" s="13"/>
      <c r="D41" s="14"/>
      <c r="E41" s="26">
        <f>E42</f>
        <v>500</v>
      </c>
      <c r="F41" s="29"/>
      <c r="G41" s="29"/>
      <c r="H41" s="29"/>
      <c r="I41" s="30"/>
      <c r="J41" s="29"/>
      <c r="K41" s="29"/>
      <c r="L41" s="30"/>
      <c r="M41" s="26">
        <f>E41</f>
        <v>500</v>
      </c>
      <c r="N41" s="30"/>
      <c r="O41" s="30"/>
      <c r="P41" s="29"/>
      <c r="Q41" s="13"/>
      <c r="R41" s="13"/>
      <c r="S41" s="13"/>
    </row>
    <row r="42" spans="1:19">
      <c r="A42" s="55" t="s">
        <v>82</v>
      </c>
      <c r="B42" s="56" t="s">
        <v>85</v>
      </c>
      <c r="C42" s="57" t="s">
        <v>84</v>
      </c>
      <c r="D42" s="54">
        <v>1</v>
      </c>
      <c r="E42" s="54">
        <v>500</v>
      </c>
      <c r="F42" s="54" t="s">
        <v>97</v>
      </c>
      <c r="G42" s="36"/>
      <c r="H42" s="54" t="s">
        <v>88</v>
      </c>
      <c r="I42" s="54" t="s">
        <v>30</v>
      </c>
      <c r="J42" s="53"/>
      <c r="K42" s="53"/>
      <c r="L42" s="54">
        <v>1</v>
      </c>
      <c r="M42" s="54">
        <v>500</v>
      </c>
      <c r="N42" s="54">
        <v>25</v>
      </c>
      <c r="O42" s="54">
        <f>M42/N42</f>
        <v>20</v>
      </c>
      <c r="P42" s="53"/>
      <c r="Q42" s="53"/>
      <c r="R42" s="53"/>
      <c r="S42" s="53"/>
    </row>
    <row r="43" spans="1:19" ht="77.25" customHeight="1">
      <c r="A43" s="55"/>
      <c r="B43" s="56"/>
      <c r="C43" s="57"/>
      <c r="D43" s="54"/>
      <c r="E43" s="54"/>
      <c r="F43" s="54"/>
      <c r="G43" s="36" t="s">
        <v>47</v>
      </c>
      <c r="H43" s="54"/>
      <c r="I43" s="54"/>
      <c r="J43" s="53"/>
      <c r="K43" s="53"/>
      <c r="L43" s="54"/>
      <c r="M43" s="54"/>
      <c r="N43" s="54"/>
      <c r="O43" s="54"/>
      <c r="P43" s="53"/>
      <c r="Q43" s="53"/>
      <c r="R43" s="53"/>
      <c r="S43" s="53"/>
    </row>
    <row r="45" spans="1:19" ht="12.75" customHeight="1">
      <c r="A45" s="24" t="s">
        <v>49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</row>
    <row r="46" spans="1:19" ht="14.25" customHeight="1">
      <c r="A46" s="33" t="s">
        <v>51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1"/>
      <c r="S46" s="31"/>
    </row>
    <row r="47" spans="1:19">
      <c r="A47" s="33" t="s">
        <v>52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1"/>
      <c r="S47" s="31"/>
    </row>
    <row r="48" spans="1:19">
      <c r="A48" s="33" t="s">
        <v>53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1"/>
      <c r="S48" s="31"/>
    </row>
    <row r="49" spans="1:19" ht="14.25" customHeight="1">
      <c r="A49" s="33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1"/>
      <c r="S49" s="31"/>
    </row>
    <row r="50" spans="1:19" ht="14.25" customHeight="1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1"/>
      <c r="S50" s="31"/>
    </row>
    <row r="51" spans="1:19" ht="27" customHeight="1">
      <c r="A51" s="32" t="s">
        <v>99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1:19">
      <c r="A52" s="32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1:19" ht="34.5" customHeight="1">
      <c r="A53" s="32" t="s">
        <v>56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</sheetData>
  <mergeCells count="268">
    <mergeCell ref="S42:S43"/>
    <mergeCell ref="J42:J43"/>
    <mergeCell ref="K42:K43"/>
    <mergeCell ref="L42:L43"/>
    <mergeCell ref="M42:M43"/>
    <mergeCell ref="N42:N43"/>
    <mergeCell ref="O42:O43"/>
    <mergeCell ref="P42:P43"/>
    <mergeCell ref="Q42:Q43"/>
    <mergeCell ref="R42:R43"/>
    <mergeCell ref="E20:E21"/>
    <mergeCell ref="A42:A43"/>
    <mergeCell ref="B42:B43"/>
    <mergeCell ref="C42:C43"/>
    <mergeCell ref="D42:D43"/>
    <mergeCell ref="E42:E43"/>
    <mergeCell ref="F42:F43"/>
    <mergeCell ref="H42:H43"/>
    <mergeCell ref="I42:I43"/>
    <mergeCell ref="A27:A28"/>
    <mergeCell ref="B27:B28"/>
    <mergeCell ref="C27:C28"/>
    <mergeCell ref="D27:D28"/>
    <mergeCell ref="E27:E28"/>
    <mergeCell ref="F27:F28"/>
    <mergeCell ref="H27:H28"/>
    <mergeCell ref="I27:I28"/>
    <mergeCell ref="H29:H30"/>
    <mergeCell ref="I29:I30"/>
    <mergeCell ref="A22:A23"/>
    <mergeCell ref="B22:B23"/>
    <mergeCell ref="C22:C23"/>
    <mergeCell ref="D22:D23"/>
    <mergeCell ref="E22:E23"/>
    <mergeCell ref="L22:L23"/>
    <mergeCell ref="M22:M23"/>
    <mergeCell ref="J27:J28"/>
    <mergeCell ref="J29:J30"/>
    <mergeCell ref="N22:N23"/>
    <mergeCell ref="H18:H19"/>
    <mergeCell ref="I18:I19"/>
    <mergeCell ref="J18:J19"/>
    <mergeCell ref="K18:K19"/>
    <mergeCell ref="L18:L19"/>
    <mergeCell ref="M18:M19"/>
    <mergeCell ref="N18:N19"/>
    <mergeCell ref="J22:J23"/>
    <mergeCell ref="K22:K23"/>
    <mergeCell ref="K25:K26"/>
    <mergeCell ref="L25:L26"/>
    <mergeCell ref="M25:M26"/>
    <mergeCell ref="N25:N26"/>
    <mergeCell ref="I25:I26"/>
    <mergeCell ref="J25:J26"/>
    <mergeCell ref="K27:K28"/>
    <mergeCell ref="L27:L28"/>
    <mergeCell ref="M27:M28"/>
    <mergeCell ref="N27:N28"/>
    <mergeCell ref="S34:S35"/>
    <mergeCell ref="A34:A35"/>
    <mergeCell ref="B34:B35"/>
    <mergeCell ref="C34:C35"/>
    <mergeCell ref="D34:D35"/>
    <mergeCell ref="E34:E35"/>
    <mergeCell ref="F34:F35"/>
    <mergeCell ref="H34:H35"/>
    <mergeCell ref="I34:I35"/>
    <mergeCell ref="J34:J35"/>
    <mergeCell ref="K34:K35"/>
    <mergeCell ref="L34:L35"/>
    <mergeCell ref="M34:M35"/>
    <mergeCell ref="N34:N35"/>
    <mergeCell ref="S12:S13"/>
    <mergeCell ref="R12:R13"/>
    <mergeCell ref="Q12:Q13"/>
    <mergeCell ref="H12:H13"/>
    <mergeCell ref="F12:F13"/>
    <mergeCell ref="E12:E13"/>
    <mergeCell ref="D12:D13"/>
    <mergeCell ref="C12:C13"/>
    <mergeCell ref="B12:B13"/>
    <mergeCell ref="M12:M13"/>
    <mergeCell ref="I12:I13"/>
    <mergeCell ref="J12:J13"/>
    <mergeCell ref="K12:K13"/>
    <mergeCell ref="L12:L13"/>
    <mergeCell ref="N12:N13"/>
    <mergeCell ref="O12:O13"/>
    <mergeCell ref="P12:P13"/>
    <mergeCell ref="A2:S2"/>
    <mergeCell ref="A3:S3"/>
    <mergeCell ref="J4:M4"/>
    <mergeCell ref="R4:R7"/>
    <mergeCell ref="S4:S7"/>
    <mergeCell ref="C5:C7"/>
    <mergeCell ref="F5:F7"/>
    <mergeCell ref="J5:K6"/>
    <mergeCell ref="A4:B7"/>
    <mergeCell ref="E5:E7"/>
    <mergeCell ref="G5:G7"/>
    <mergeCell ref="H5:H7"/>
    <mergeCell ref="I5:I7"/>
    <mergeCell ref="L5:M6"/>
    <mergeCell ref="C4:I4"/>
    <mergeCell ref="K14:K15"/>
    <mergeCell ref="L14:L15"/>
    <mergeCell ref="M14:M15"/>
    <mergeCell ref="N14:N15"/>
    <mergeCell ref="A20:A21"/>
    <mergeCell ref="B20:B21"/>
    <mergeCell ref="C20:C21"/>
    <mergeCell ref="D20:D21"/>
    <mergeCell ref="A9:B9"/>
    <mergeCell ref="A12:A13"/>
    <mergeCell ref="F20:F21"/>
    <mergeCell ref="H20:H21"/>
    <mergeCell ref="I20:I21"/>
    <mergeCell ref="J20:J21"/>
    <mergeCell ref="K20:K21"/>
    <mergeCell ref="L20:L21"/>
    <mergeCell ref="M20:M21"/>
    <mergeCell ref="N20:N21"/>
    <mergeCell ref="A18:A19"/>
    <mergeCell ref="B18:B19"/>
    <mergeCell ref="C18:C19"/>
    <mergeCell ref="D18:D19"/>
    <mergeCell ref="E18:E19"/>
    <mergeCell ref="F18:F19"/>
    <mergeCell ref="A14:A15"/>
    <mergeCell ref="B14:B15"/>
    <mergeCell ref="C14:C15"/>
    <mergeCell ref="D14:D15"/>
    <mergeCell ref="E14:E15"/>
    <mergeCell ref="F14:F15"/>
    <mergeCell ref="H14:H15"/>
    <mergeCell ref="I14:I15"/>
    <mergeCell ref="J14:J15"/>
    <mergeCell ref="Q22:Q23"/>
    <mergeCell ref="R22:R23"/>
    <mergeCell ref="S22:S23"/>
    <mergeCell ref="O14:O15"/>
    <mergeCell ref="P14:P15"/>
    <mergeCell ref="Q14:Q15"/>
    <mergeCell ref="R14:R15"/>
    <mergeCell ref="Q16:Q17"/>
    <mergeCell ref="R16:R17"/>
    <mergeCell ref="S14:S15"/>
    <mergeCell ref="O20:O21"/>
    <mergeCell ref="P20:P21"/>
    <mergeCell ref="Q20:Q21"/>
    <mergeCell ref="R20:R21"/>
    <mergeCell ref="S20:S21"/>
    <mergeCell ref="Q18:Q19"/>
    <mergeCell ref="R18:R19"/>
    <mergeCell ref="S18:S19"/>
    <mergeCell ref="S16:S17"/>
    <mergeCell ref="O22:O23"/>
    <mergeCell ref="P22:P23"/>
    <mergeCell ref="O18:O19"/>
    <mergeCell ref="P18:P19"/>
    <mergeCell ref="O16:O17"/>
    <mergeCell ref="P16:P17"/>
    <mergeCell ref="F16:F17"/>
    <mergeCell ref="H16:H17"/>
    <mergeCell ref="I16:I17"/>
    <mergeCell ref="J16:J17"/>
    <mergeCell ref="K16:K17"/>
    <mergeCell ref="A16:A17"/>
    <mergeCell ref="B16:B17"/>
    <mergeCell ref="C16:C17"/>
    <mergeCell ref="D16:D17"/>
    <mergeCell ref="E16:E17"/>
    <mergeCell ref="L16:L17"/>
    <mergeCell ref="M16:M17"/>
    <mergeCell ref="N16:N17"/>
    <mergeCell ref="A25:A26"/>
    <mergeCell ref="B25:B26"/>
    <mergeCell ref="C25:C26"/>
    <mergeCell ref="D25:D26"/>
    <mergeCell ref="E25:E26"/>
    <mergeCell ref="E31:E32"/>
    <mergeCell ref="F22:F23"/>
    <mergeCell ref="H22:H23"/>
    <mergeCell ref="I22:I23"/>
    <mergeCell ref="F31:F32"/>
    <mergeCell ref="H31:H32"/>
    <mergeCell ref="I31:I32"/>
    <mergeCell ref="A31:A32"/>
    <mergeCell ref="B31:B32"/>
    <mergeCell ref="C31:C32"/>
    <mergeCell ref="D31:D32"/>
    <mergeCell ref="A29:A30"/>
    <mergeCell ref="B29:B30"/>
    <mergeCell ref="C29:C30"/>
    <mergeCell ref="D29:D30"/>
    <mergeCell ref="E29:E30"/>
    <mergeCell ref="F29:F30"/>
    <mergeCell ref="F25:F26"/>
    <mergeCell ref="H25:H26"/>
    <mergeCell ref="K29:K30"/>
    <mergeCell ref="L29:L30"/>
    <mergeCell ref="A39:A40"/>
    <mergeCell ref="B39:B40"/>
    <mergeCell ref="C39:C40"/>
    <mergeCell ref="D39:D40"/>
    <mergeCell ref="E39:E40"/>
    <mergeCell ref="Q39:Q40"/>
    <mergeCell ref="R39:R40"/>
    <mergeCell ref="J31:J32"/>
    <mergeCell ref="K31:K32"/>
    <mergeCell ref="L31:L32"/>
    <mergeCell ref="K36:K37"/>
    <mergeCell ref="L36:L37"/>
    <mergeCell ref="M36:M37"/>
    <mergeCell ref="N36:N37"/>
    <mergeCell ref="O36:O37"/>
    <mergeCell ref="P36:P37"/>
    <mergeCell ref="O34:O35"/>
    <mergeCell ref="P34:P35"/>
    <mergeCell ref="Q36:Q37"/>
    <mergeCell ref="R36:R37"/>
    <mergeCell ref="Q34:Q35"/>
    <mergeCell ref="R34:R35"/>
    <mergeCell ref="S39:S40"/>
    <mergeCell ref="L39:L40"/>
    <mergeCell ref="M39:M40"/>
    <mergeCell ref="N39:N40"/>
    <mergeCell ref="O39:O40"/>
    <mergeCell ref="P39:P40"/>
    <mergeCell ref="F39:F40"/>
    <mergeCell ref="H39:H40"/>
    <mergeCell ref="I39:I40"/>
    <mergeCell ref="J39:J40"/>
    <mergeCell ref="K39:K40"/>
    <mergeCell ref="R25:R26"/>
    <mergeCell ref="S25:S26"/>
    <mergeCell ref="M31:M32"/>
    <mergeCell ref="N31:N32"/>
    <mergeCell ref="O31:O32"/>
    <mergeCell ref="P31:P32"/>
    <mergeCell ref="Q31:Q32"/>
    <mergeCell ref="R31:R32"/>
    <mergeCell ref="S31:S32"/>
    <mergeCell ref="R29:R30"/>
    <mergeCell ref="S29:S30"/>
    <mergeCell ref="Q29:Q30"/>
    <mergeCell ref="Q25:Q26"/>
    <mergeCell ref="O27:O28"/>
    <mergeCell ref="P27:P28"/>
    <mergeCell ref="Q27:Q28"/>
    <mergeCell ref="R27:R28"/>
    <mergeCell ref="S27:S28"/>
    <mergeCell ref="M29:M30"/>
    <mergeCell ref="N29:N30"/>
    <mergeCell ref="O29:O30"/>
    <mergeCell ref="P29:P30"/>
    <mergeCell ref="O25:O26"/>
    <mergeCell ref="P25:P26"/>
    <mergeCell ref="S36:S37"/>
    <mergeCell ref="A36:A37"/>
    <mergeCell ref="B36:B37"/>
    <mergeCell ref="C36:C37"/>
    <mergeCell ref="D36:D37"/>
    <mergeCell ref="E36:E37"/>
    <mergeCell ref="F36:F37"/>
    <mergeCell ref="H36:H37"/>
    <mergeCell ref="I36:I37"/>
    <mergeCell ref="J36:J37"/>
  </mergeCells>
  <pageMargins left="0.25" right="0.25" top="0.2" bottom="0.36" header="1.2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2024-12-16T09:04:48Z</dcterms:modified>
</cp:coreProperties>
</file>